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Procurement 2024\Tenders\Road Construction Materials\Evaluation\"/>
    </mc:Choice>
  </mc:AlternateContent>
  <xr:revisionPtr revIDLastSave="0" documentId="13_ncr:1_{64CD4316-8514-4294-809E-D03F34F3D9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L53" i="1" s="1"/>
  <c r="K51" i="1"/>
  <c r="K53" i="1" s="1"/>
  <c r="J51" i="1"/>
  <c r="J53" i="1" s="1"/>
  <c r="I51" i="1"/>
  <c r="I53" i="1" s="1"/>
  <c r="H51" i="1"/>
  <c r="H53" i="1" s="1"/>
  <c r="G51" i="1"/>
  <c r="G53" i="1" s="1"/>
  <c r="F51" i="1"/>
  <c r="F53" i="1" s="1"/>
  <c r="E51" i="1"/>
  <c r="E53" i="1" s="1"/>
  <c r="C51" i="1"/>
  <c r="C53" i="1" s="1"/>
  <c r="D50" i="1"/>
  <c r="D49" i="1"/>
  <c r="D48" i="1"/>
  <c r="D47" i="1"/>
  <c r="D46" i="1"/>
  <c r="D45" i="1"/>
  <c r="D44" i="1"/>
  <c r="D42" i="1"/>
  <c r="D40" i="1"/>
  <c r="D51" i="1" l="1"/>
  <c r="D53" i="1" s="1"/>
</calcChain>
</file>

<file path=xl/sharedStrings.xml><?xml version="1.0" encoding="utf-8"?>
<sst xmlns="http://schemas.openxmlformats.org/spreadsheetml/2006/main" count="313" uniqueCount="60">
  <si>
    <t>CR6</t>
  </si>
  <si>
    <t>CR14</t>
  </si>
  <si>
    <t>Certificate of Incorporation</t>
  </si>
  <si>
    <t>Bank statements</t>
  </si>
  <si>
    <t>Valid NSSA Compliance Certificate</t>
  </si>
  <si>
    <t>Valid PRAZ Certificate</t>
  </si>
  <si>
    <t>Valid Tax Clearance Certificate</t>
  </si>
  <si>
    <t>Declaration of no conflict of interest</t>
  </si>
  <si>
    <t>Declararation of no debarrement</t>
  </si>
  <si>
    <t>Bid Securing declaration</t>
  </si>
  <si>
    <t>Bid Submission Sheet</t>
  </si>
  <si>
    <t>Bid Validity (30 days min)</t>
  </si>
  <si>
    <t>Company Profile</t>
  </si>
  <si>
    <t>Trade references (atleast 2)</t>
  </si>
  <si>
    <t>Business license issued by a Local Authority</t>
  </si>
  <si>
    <t>Tender Id</t>
  </si>
  <si>
    <t>Organization Name</t>
  </si>
  <si>
    <t>Address</t>
  </si>
  <si>
    <t>Email</t>
  </si>
  <si>
    <t xml:space="preserve">Chipinge RDC </t>
  </si>
  <si>
    <t xml:space="preserve">858 E. Mnangwangwa Road </t>
  </si>
  <si>
    <t xml:space="preserve">info@chipingerdc.gov.zw </t>
  </si>
  <si>
    <t>procurement@chipingerdc.gov.zw</t>
  </si>
  <si>
    <t>Administrative Examination of Bids Evaluation (Eligibility)</t>
  </si>
  <si>
    <t>Pass</t>
  </si>
  <si>
    <t xml:space="preserve">Technical Evaluation </t>
  </si>
  <si>
    <t xml:space="preserve">Financial Evaluation </t>
  </si>
  <si>
    <t>LOT 1</t>
  </si>
  <si>
    <t>1.2m x 1.2m diameter reinforced culvert pipes</t>
  </si>
  <si>
    <t>LOT 2</t>
  </si>
  <si>
    <t>19mm Granite Crushed Stones</t>
  </si>
  <si>
    <t>LOT 3</t>
  </si>
  <si>
    <t>50kg Cement bags 32.5</t>
  </si>
  <si>
    <t>Fabric Mesh 8mm x 2.4m x 6m</t>
  </si>
  <si>
    <t>16 Guage bailing wire</t>
  </si>
  <si>
    <t>Wire cutter</t>
  </si>
  <si>
    <t>4 Pounds Hummer</t>
  </si>
  <si>
    <t>Deformed bars 12mm x 6m</t>
  </si>
  <si>
    <t>Tying wire Guage 16</t>
  </si>
  <si>
    <t xml:space="preserve">Recommnedations </t>
  </si>
  <si>
    <t>Nyamweda Inv</t>
  </si>
  <si>
    <t>Stielcon Inv</t>
  </si>
  <si>
    <t xml:space="preserve">Lunley  Inv </t>
  </si>
  <si>
    <t xml:space="preserve">Panox PBC </t>
  </si>
  <si>
    <t xml:space="preserve">Total </t>
  </si>
  <si>
    <t>Michmat Inv</t>
  </si>
  <si>
    <t>Switchtec Ent</t>
  </si>
  <si>
    <t>Valiant Con</t>
  </si>
  <si>
    <t>Duo Pole Ent</t>
  </si>
  <si>
    <t>Betterfog Inv</t>
  </si>
  <si>
    <t>Tsalaki Inv</t>
  </si>
  <si>
    <t>Fail</t>
  </si>
  <si>
    <t xml:space="preserve">Fail </t>
  </si>
  <si>
    <t>Lot 1</t>
  </si>
  <si>
    <t xml:space="preserve">Lot 2 </t>
  </si>
  <si>
    <t>Lot 3</t>
  </si>
  <si>
    <t>Michmat Investments</t>
  </si>
  <si>
    <t xml:space="preserve">Nyamweda Investments </t>
  </si>
  <si>
    <t xml:space="preserve">Lunley Investments </t>
  </si>
  <si>
    <t xml:space="preserve">Recommnedation above are based on the most economically adavantageous tender meeting adminitrative, technical and financial requirements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</si>
</sst>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u/>
      <sz val="11"/>
      <color rgb="FF0000FF"/>
      <name val="Aptos Narrow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6" fillId="0" borderId="0">
      <alignment vertical="top"/>
      <protection locked="0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1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0" borderId="0" xfId="0" applyNumberFormat="1" applyFo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9" fontId="4" fillId="0" borderId="3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9" fontId="4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9" fontId="4" fillId="0" borderId="13" xfId="0" applyNumberFormat="1" applyFont="1" applyBorder="1" applyAlignment="1">
      <alignment vertical="center" wrapText="1"/>
    </xf>
    <xf numFmtId="0" fontId="4" fillId="0" borderId="14" xfId="0" applyFont="1" applyBorder="1">
      <alignment vertical="center"/>
    </xf>
    <xf numFmtId="9" fontId="4" fillId="0" borderId="15" xfId="0" applyNumberFormat="1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3" fillId="0" borderId="17" xfId="0" applyFont="1" applyBorder="1">
      <alignment vertical="center"/>
    </xf>
  </cellXfs>
  <cellStyles count="5">
    <cellStyle name="Comma 2" xfId="3" xr:uid="{5EB97A7A-C41A-4057-BFE7-75C14C2A8822}"/>
    <cellStyle name="Hyperlink" xfId="1" builtinId="8"/>
    <cellStyle name="Hyperlink 2" xfId="4" xr:uid="{7D406DDF-E802-4E46-8A1B-E5C451985EE5}"/>
    <cellStyle name="Normal" xfId="0" builtinId="0"/>
    <cellStyle name="Normal 2" xfId="2" xr:uid="{955BAC0B-2F20-4C5C-9CF9-20A41FF2F79E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ocurement@chipingerdc.gov.zw" TargetMode="External"/><Relationship Id="rId1" Type="http://schemas.openxmlformats.org/officeDocument/2006/relationships/hyperlink" Target="mailto:info@chipingerdc.gov.z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7" workbookViewId="0">
      <selection activeCell="L27" sqref="L27"/>
    </sheetView>
  </sheetViews>
  <sheetFormatPr defaultColWidth="9.109375" defaultRowHeight="14.4"/>
  <cols>
    <col min="1" max="1" width="18.77734375" style="2" customWidth="1"/>
    <col min="2" max="2" width="1.33203125" style="2" customWidth="1"/>
    <col min="3" max="3" width="11.77734375" style="2" customWidth="1"/>
    <col min="4" max="4" width="9.109375" style="2" customWidth="1"/>
    <col min="5" max="5" width="10.5546875" style="2" customWidth="1"/>
    <col min="6" max="6" width="9.109375" style="2" customWidth="1"/>
    <col min="7" max="7" width="9.109375" style="2"/>
    <col min="8" max="9" width="9.109375" style="2" customWidth="1"/>
    <col min="10" max="11" width="9.109375" style="2"/>
    <col min="12" max="12" width="9.109375" style="2" customWidth="1"/>
    <col min="13" max="16384" width="9.109375" style="2"/>
  </cols>
  <sheetData>
    <row r="1" spans="1:12">
      <c r="A1" s="1" t="s">
        <v>15</v>
      </c>
      <c r="B1" s="10"/>
      <c r="C1" s="10">
        <v>14204</v>
      </c>
    </row>
    <row r="2" spans="1:12">
      <c r="A2" s="1" t="s">
        <v>16</v>
      </c>
      <c r="B2" s="2" t="s">
        <v>19</v>
      </c>
    </row>
    <row r="3" spans="1:12">
      <c r="A3" s="3" t="s">
        <v>17</v>
      </c>
      <c r="B3" s="4" t="s">
        <v>20</v>
      </c>
      <c r="C3" s="4"/>
      <c r="D3" s="4"/>
      <c r="E3" s="4"/>
      <c r="F3" s="4"/>
      <c r="G3" s="4"/>
      <c r="H3" s="4"/>
      <c r="I3" s="4"/>
      <c r="J3" s="4"/>
      <c r="K3" s="4"/>
    </row>
    <row r="4" spans="1:12">
      <c r="A4" s="1" t="s">
        <v>18</v>
      </c>
      <c r="B4" s="5" t="s">
        <v>21</v>
      </c>
    </row>
    <row r="5" spans="1:12">
      <c r="A5" s="1"/>
      <c r="B5" s="5" t="s">
        <v>22</v>
      </c>
    </row>
    <row r="6" spans="1:12">
      <c r="A6" s="1"/>
      <c r="B6" s="5"/>
    </row>
    <row r="7" spans="1:12" ht="28.8">
      <c r="C7" s="16" t="s">
        <v>42</v>
      </c>
      <c r="D7" s="14" t="s">
        <v>43</v>
      </c>
      <c r="E7" s="16" t="s">
        <v>40</v>
      </c>
      <c r="F7" s="17" t="s">
        <v>41</v>
      </c>
      <c r="G7" s="17" t="s">
        <v>45</v>
      </c>
      <c r="H7" s="17" t="s">
        <v>46</v>
      </c>
      <c r="I7" s="17" t="s">
        <v>47</v>
      </c>
      <c r="J7" s="17" t="s">
        <v>48</v>
      </c>
      <c r="K7" s="18" t="s">
        <v>49</v>
      </c>
      <c r="L7" s="19" t="s">
        <v>50</v>
      </c>
    </row>
    <row r="8" spans="1:12">
      <c r="C8" s="6"/>
      <c r="D8" s="7"/>
      <c r="E8" s="6"/>
      <c r="F8" s="11"/>
      <c r="G8" s="11"/>
      <c r="H8" s="11"/>
      <c r="I8" s="11"/>
      <c r="J8" s="11"/>
      <c r="K8" s="12"/>
      <c r="L8" s="13"/>
    </row>
    <row r="9" spans="1:12" ht="38.4" customHeight="1">
      <c r="A9" s="36" t="s">
        <v>23</v>
      </c>
      <c r="B9" s="37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26" t="s">
        <v>0</v>
      </c>
      <c r="B10" s="27"/>
      <c r="C10" s="9" t="s">
        <v>24</v>
      </c>
      <c r="D10" s="9" t="s">
        <v>24</v>
      </c>
      <c r="E10" s="9" t="s">
        <v>24</v>
      </c>
      <c r="F10" s="9" t="s">
        <v>24</v>
      </c>
      <c r="G10" s="2" t="s">
        <v>24</v>
      </c>
      <c r="H10" s="9" t="s">
        <v>24</v>
      </c>
      <c r="I10" s="9" t="s">
        <v>24</v>
      </c>
      <c r="J10" s="9" t="s">
        <v>24</v>
      </c>
      <c r="K10" s="9" t="s">
        <v>24</v>
      </c>
      <c r="L10" s="9" t="s">
        <v>24</v>
      </c>
    </row>
    <row r="11" spans="1:12">
      <c r="A11" s="26" t="s">
        <v>1</v>
      </c>
      <c r="B11" s="27"/>
      <c r="C11" s="9" t="s">
        <v>24</v>
      </c>
      <c r="D11" s="9" t="s">
        <v>24</v>
      </c>
      <c r="E11" s="9" t="s">
        <v>24</v>
      </c>
      <c r="F11" s="9" t="s">
        <v>24</v>
      </c>
      <c r="G11" s="9" t="s">
        <v>24</v>
      </c>
      <c r="H11" s="9" t="s">
        <v>24</v>
      </c>
      <c r="I11" s="9" t="s">
        <v>24</v>
      </c>
      <c r="J11" s="9" t="s">
        <v>24</v>
      </c>
      <c r="K11" s="9" t="s">
        <v>24</v>
      </c>
      <c r="L11" s="9" t="s">
        <v>24</v>
      </c>
    </row>
    <row r="12" spans="1:12">
      <c r="A12" s="26" t="s">
        <v>2</v>
      </c>
      <c r="B12" s="27"/>
      <c r="C12" s="9" t="s">
        <v>24</v>
      </c>
      <c r="D12" s="9" t="s">
        <v>24</v>
      </c>
      <c r="E12" s="9" t="s">
        <v>24</v>
      </c>
      <c r="F12" s="9" t="s">
        <v>24</v>
      </c>
      <c r="G12" s="9" t="s">
        <v>24</v>
      </c>
      <c r="H12" s="9" t="s">
        <v>24</v>
      </c>
      <c r="I12" s="9" t="s">
        <v>24</v>
      </c>
      <c r="J12" s="9" t="s">
        <v>24</v>
      </c>
      <c r="K12" s="9" t="s">
        <v>24</v>
      </c>
      <c r="L12" s="9" t="s">
        <v>24</v>
      </c>
    </row>
    <row r="13" spans="1:12">
      <c r="A13" s="26" t="s">
        <v>3</v>
      </c>
      <c r="B13" s="27"/>
      <c r="C13" s="9" t="s">
        <v>24</v>
      </c>
      <c r="D13" s="9" t="s">
        <v>24</v>
      </c>
      <c r="E13" s="9" t="s">
        <v>24</v>
      </c>
      <c r="F13" s="9" t="s">
        <v>24</v>
      </c>
      <c r="G13" s="9" t="s">
        <v>24</v>
      </c>
      <c r="H13" s="18" t="s">
        <v>52</v>
      </c>
      <c r="I13" s="9" t="s">
        <v>24</v>
      </c>
      <c r="J13" s="9" t="s">
        <v>24</v>
      </c>
      <c r="K13" s="9" t="s">
        <v>24</v>
      </c>
      <c r="L13" s="9" t="s">
        <v>24</v>
      </c>
    </row>
    <row r="14" spans="1:12">
      <c r="A14" s="34" t="s">
        <v>4</v>
      </c>
      <c r="B14" s="35"/>
      <c r="C14" s="9" t="s">
        <v>24</v>
      </c>
      <c r="D14" s="9" t="s">
        <v>24</v>
      </c>
      <c r="E14" s="9" t="s">
        <v>24</v>
      </c>
      <c r="F14" s="9" t="s">
        <v>24</v>
      </c>
      <c r="G14" s="9" t="s">
        <v>24</v>
      </c>
      <c r="H14" s="9" t="s">
        <v>24</v>
      </c>
      <c r="I14" s="9" t="s">
        <v>24</v>
      </c>
      <c r="J14" s="9" t="s">
        <v>24</v>
      </c>
      <c r="K14" s="9" t="s">
        <v>24</v>
      </c>
      <c r="L14" s="9" t="s">
        <v>24</v>
      </c>
    </row>
    <row r="15" spans="1:12">
      <c r="A15" s="26" t="s">
        <v>5</v>
      </c>
      <c r="B15" s="27"/>
      <c r="C15" s="9" t="s">
        <v>24</v>
      </c>
      <c r="D15" s="9" t="s">
        <v>24</v>
      </c>
      <c r="E15" s="9" t="s">
        <v>24</v>
      </c>
      <c r="F15" s="9" t="s">
        <v>24</v>
      </c>
      <c r="G15" s="9" t="s">
        <v>24</v>
      </c>
      <c r="H15" s="9" t="s">
        <v>24</v>
      </c>
      <c r="I15" s="9" t="s">
        <v>24</v>
      </c>
      <c r="J15" s="9" t="s">
        <v>24</v>
      </c>
      <c r="K15" s="9" t="s">
        <v>24</v>
      </c>
      <c r="L15" s="9" t="s">
        <v>24</v>
      </c>
    </row>
    <row r="16" spans="1:12">
      <c r="A16" s="28" t="s">
        <v>6</v>
      </c>
      <c r="B16" s="29"/>
      <c r="C16" s="9" t="s">
        <v>24</v>
      </c>
      <c r="D16" s="9" t="s">
        <v>24</v>
      </c>
      <c r="E16" s="9" t="s">
        <v>24</v>
      </c>
      <c r="F16" s="9" t="s">
        <v>24</v>
      </c>
      <c r="G16" s="9" t="s">
        <v>24</v>
      </c>
      <c r="H16" s="9" t="s">
        <v>24</v>
      </c>
      <c r="I16" s="9" t="s">
        <v>24</v>
      </c>
      <c r="J16" s="9" t="s">
        <v>24</v>
      </c>
      <c r="K16" s="9" t="s">
        <v>24</v>
      </c>
      <c r="L16" s="9" t="s">
        <v>24</v>
      </c>
    </row>
    <row r="17" spans="1:12">
      <c r="A17" s="28" t="s">
        <v>7</v>
      </c>
      <c r="B17" s="29"/>
      <c r="C17" s="9" t="s">
        <v>24</v>
      </c>
      <c r="D17" s="9" t="s">
        <v>24</v>
      </c>
      <c r="E17" s="9" t="s">
        <v>24</v>
      </c>
      <c r="F17" s="8" t="s">
        <v>24</v>
      </c>
      <c r="G17" s="9" t="s">
        <v>24</v>
      </c>
      <c r="H17" s="18" t="s">
        <v>52</v>
      </c>
      <c r="I17" s="9" t="s">
        <v>24</v>
      </c>
      <c r="J17" s="9" t="s">
        <v>24</v>
      </c>
      <c r="K17" s="9" t="s">
        <v>24</v>
      </c>
      <c r="L17" s="9" t="s">
        <v>24</v>
      </c>
    </row>
    <row r="18" spans="1:12">
      <c r="A18" s="28" t="s">
        <v>8</v>
      </c>
      <c r="B18" s="29"/>
      <c r="C18" s="9" t="s">
        <v>24</v>
      </c>
      <c r="D18" s="9" t="s">
        <v>24</v>
      </c>
      <c r="E18" s="9" t="s">
        <v>24</v>
      </c>
      <c r="F18" s="8" t="s">
        <v>24</v>
      </c>
      <c r="G18" s="9" t="s">
        <v>24</v>
      </c>
      <c r="H18" s="18" t="s">
        <v>52</v>
      </c>
      <c r="I18" s="9" t="s">
        <v>24</v>
      </c>
      <c r="J18" s="9" t="s">
        <v>24</v>
      </c>
      <c r="K18" s="9" t="s">
        <v>24</v>
      </c>
      <c r="L18" s="9" t="s">
        <v>24</v>
      </c>
    </row>
    <row r="19" spans="1:12">
      <c r="A19" s="26" t="s">
        <v>9</v>
      </c>
      <c r="B19" s="27"/>
      <c r="C19" s="9" t="s">
        <v>24</v>
      </c>
      <c r="D19" s="9" t="s">
        <v>24</v>
      </c>
      <c r="E19" s="9" t="s">
        <v>24</v>
      </c>
      <c r="F19" s="9" t="s">
        <v>24</v>
      </c>
      <c r="G19" s="9" t="s">
        <v>24</v>
      </c>
      <c r="H19" s="9" t="s">
        <v>24</v>
      </c>
      <c r="I19" s="9" t="s">
        <v>24</v>
      </c>
      <c r="J19" s="9" t="s">
        <v>24</v>
      </c>
      <c r="K19" s="9" t="s">
        <v>24</v>
      </c>
      <c r="L19" s="9" t="s">
        <v>24</v>
      </c>
    </row>
    <row r="20" spans="1:12">
      <c r="A20" s="26" t="s">
        <v>10</v>
      </c>
      <c r="B20" s="27"/>
      <c r="C20" s="9" t="s">
        <v>24</v>
      </c>
      <c r="D20" s="9" t="s">
        <v>24</v>
      </c>
      <c r="E20" s="9" t="s">
        <v>24</v>
      </c>
      <c r="F20" s="9" t="s">
        <v>24</v>
      </c>
      <c r="G20" s="9" t="s">
        <v>24</v>
      </c>
      <c r="H20" s="9" t="s">
        <v>24</v>
      </c>
      <c r="I20" s="9" t="s">
        <v>24</v>
      </c>
      <c r="J20" s="9" t="s">
        <v>24</v>
      </c>
      <c r="K20" s="9" t="s">
        <v>24</v>
      </c>
      <c r="L20" s="9" t="s">
        <v>24</v>
      </c>
    </row>
    <row r="21" spans="1:12">
      <c r="A21" s="26" t="s">
        <v>11</v>
      </c>
      <c r="B21" s="27"/>
      <c r="C21" s="9" t="s">
        <v>24</v>
      </c>
      <c r="D21" s="9" t="s">
        <v>24</v>
      </c>
      <c r="E21" s="9" t="s">
        <v>24</v>
      </c>
      <c r="F21" s="9" t="s">
        <v>24</v>
      </c>
      <c r="G21" s="9" t="s">
        <v>24</v>
      </c>
      <c r="H21" s="9" t="s">
        <v>24</v>
      </c>
      <c r="I21" s="9" t="s">
        <v>24</v>
      </c>
      <c r="J21" s="9" t="s">
        <v>24</v>
      </c>
      <c r="K21" s="9" t="s">
        <v>24</v>
      </c>
      <c r="L21" s="9" t="s">
        <v>24</v>
      </c>
    </row>
    <row r="22" spans="1:12">
      <c r="A22" s="26" t="s">
        <v>12</v>
      </c>
      <c r="B22" s="27"/>
      <c r="C22" s="9" t="s">
        <v>24</v>
      </c>
      <c r="D22" s="9" t="s">
        <v>24</v>
      </c>
      <c r="E22" s="9" t="s">
        <v>24</v>
      </c>
      <c r="F22" s="9" t="s">
        <v>24</v>
      </c>
      <c r="G22" s="9" t="s">
        <v>24</v>
      </c>
      <c r="H22" s="9" t="s">
        <v>24</v>
      </c>
      <c r="I22" s="9" t="s">
        <v>24</v>
      </c>
      <c r="J22" s="9" t="s">
        <v>24</v>
      </c>
      <c r="K22" s="9" t="s">
        <v>24</v>
      </c>
      <c r="L22" s="9" t="s">
        <v>24</v>
      </c>
    </row>
    <row r="23" spans="1:12" ht="22.8" customHeight="1">
      <c r="A23" s="26" t="s">
        <v>13</v>
      </c>
      <c r="B23" s="27"/>
      <c r="C23" s="9" t="s">
        <v>24</v>
      </c>
      <c r="D23" s="9" t="s">
        <v>24</v>
      </c>
      <c r="E23" s="9" t="s">
        <v>24</v>
      </c>
      <c r="F23" s="9" t="s">
        <v>24</v>
      </c>
      <c r="G23" s="9" t="s">
        <v>24</v>
      </c>
      <c r="H23" s="20" t="s">
        <v>52</v>
      </c>
      <c r="I23" s="9" t="s">
        <v>24</v>
      </c>
      <c r="J23" s="9" t="s">
        <v>24</v>
      </c>
      <c r="K23" s="9" t="s">
        <v>24</v>
      </c>
      <c r="L23" s="9" t="s">
        <v>24</v>
      </c>
    </row>
    <row r="24" spans="1:12" ht="36.6" customHeight="1">
      <c r="A24" s="28" t="s">
        <v>14</v>
      </c>
      <c r="B24" s="29"/>
      <c r="C24" s="9" t="s">
        <v>24</v>
      </c>
      <c r="D24" s="18" t="s">
        <v>51</v>
      </c>
      <c r="E24" s="9" t="s">
        <v>24</v>
      </c>
      <c r="F24" s="18" t="s">
        <v>52</v>
      </c>
      <c r="G24" s="9" t="s">
        <v>24</v>
      </c>
      <c r="H24" s="18" t="s">
        <v>52</v>
      </c>
      <c r="I24" s="18" t="s">
        <v>52</v>
      </c>
      <c r="J24" s="9" t="s">
        <v>24</v>
      </c>
      <c r="K24" s="9" t="s">
        <v>24</v>
      </c>
      <c r="L24" s="18" t="s">
        <v>51</v>
      </c>
    </row>
    <row r="25" spans="1:12">
      <c r="A25" s="20" t="s">
        <v>25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30" t="s">
        <v>27</v>
      </c>
      <c r="B26" s="31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36" customHeight="1">
      <c r="A27" s="28" t="s">
        <v>28</v>
      </c>
      <c r="B27" s="29"/>
      <c r="C27" s="9" t="s">
        <v>24</v>
      </c>
      <c r="D27" s="9" t="s">
        <v>24</v>
      </c>
      <c r="E27" s="9" t="s">
        <v>24</v>
      </c>
      <c r="F27" s="9" t="s">
        <v>24</v>
      </c>
      <c r="G27" s="9" t="s">
        <v>24</v>
      </c>
      <c r="H27" s="9" t="s">
        <v>24</v>
      </c>
      <c r="I27" s="9" t="s">
        <v>24</v>
      </c>
      <c r="J27" s="9" t="s">
        <v>24</v>
      </c>
      <c r="K27" s="9" t="s">
        <v>24</v>
      </c>
      <c r="L27" s="9" t="s">
        <v>24</v>
      </c>
    </row>
    <row r="28" spans="1:12">
      <c r="A28" s="30" t="s">
        <v>29</v>
      </c>
      <c r="B28" s="31"/>
      <c r="C28" s="9"/>
      <c r="D28" s="9"/>
      <c r="E28" s="9"/>
      <c r="F28" s="9"/>
      <c r="G28" s="9"/>
      <c r="H28" s="9"/>
      <c r="I28" s="9"/>
      <c r="J28" s="9"/>
      <c r="K28" s="9" t="s">
        <v>24</v>
      </c>
      <c r="L28" s="9" t="s">
        <v>24</v>
      </c>
    </row>
    <row r="29" spans="1:12">
      <c r="A29" s="26" t="s">
        <v>30</v>
      </c>
      <c r="B29" s="27"/>
      <c r="C29" s="9" t="s">
        <v>24</v>
      </c>
      <c r="D29" s="9" t="s">
        <v>24</v>
      </c>
      <c r="E29" s="9" t="s">
        <v>24</v>
      </c>
      <c r="F29" s="9" t="s">
        <v>24</v>
      </c>
      <c r="G29" s="9" t="s">
        <v>24</v>
      </c>
      <c r="H29" s="9" t="s">
        <v>24</v>
      </c>
      <c r="I29" s="9" t="s">
        <v>24</v>
      </c>
      <c r="J29" s="9" t="s">
        <v>24</v>
      </c>
      <c r="K29" s="9" t="s">
        <v>24</v>
      </c>
      <c r="L29" s="9" t="s">
        <v>24</v>
      </c>
    </row>
    <row r="30" spans="1:12">
      <c r="A30" s="30" t="s">
        <v>31</v>
      </c>
      <c r="B30" s="31"/>
      <c r="C30" s="9"/>
      <c r="D30" s="9"/>
      <c r="E30" s="9"/>
      <c r="F30" s="9"/>
      <c r="G30" s="9"/>
      <c r="H30" s="9"/>
      <c r="I30" s="9"/>
      <c r="J30" s="9"/>
      <c r="K30" s="9" t="s">
        <v>24</v>
      </c>
      <c r="L30" s="9" t="s">
        <v>24</v>
      </c>
    </row>
    <row r="31" spans="1:12">
      <c r="A31" s="26" t="s">
        <v>32</v>
      </c>
      <c r="B31" s="27"/>
      <c r="C31" s="9" t="s">
        <v>24</v>
      </c>
      <c r="D31" s="9" t="s">
        <v>24</v>
      </c>
      <c r="E31" s="9" t="s">
        <v>24</v>
      </c>
      <c r="F31" s="9" t="s">
        <v>24</v>
      </c>
      <c r="G31" s="9" t="s">
        <v>24</v>
      </c>
      <c r="H31" s="9" t="s">
        <v>24</v>
      </c>
      <c r="I31" s="9" t="s">
        <v>24</v>
      </c>
      <c r="J31" s="9" t="s">
        <v>24</v>
      </c>
      <c r="K31" s="9" t="s">
        <v>24</v>
      </c>
      <c r="L31" s="9" t="s">
        <v>24</v>
      </c>
    </row>
    <row r="32" spans="1:12">
      <c r="A32" s="26" t="s">
        <v>33</v>
      </c>
      <c r="B32" s="27"/>
      <c r="C32" s="9" t="s">
        <v>24</v>
      </c>
      <c r="D32" s="9" t="s">
        <v>24</v>
      </c>
      <c r="E32" s="9" t="s">
        <v>24</v>
      </c>
      <c r="F32" s="9" t="s">
        <v>24</v>
      </c>
      <c r="G32" s="9" t="s">
        <v>24</v>
      </c>
      <c r="H32" s="9" t="s">
        <v>24</v>
      </c>
      <c r="I32" s="9" t="s">
        <v>24</v>
      </c>
      <c r="J32" s="9" t="s">
        <v>24</v>
      </c>
      <c r="K32" s="9" t="s">
        <v>24</v>
      </c>
      <c r="L32" s="9" t="s">
        <v>24</v>
      </c>
    </row>
    <row r="33" spans="1:14">
      <c r="A33" s="26" t="s">
        <v>34</v>
      </c>
      <c r="B33" s="27"/>
      <c r="C33" s="9" t="s">
        <v>24</v>
      </c>
      <c r="D33" s="9" t="s">
        <v>24</v>
      </c>
      <c r="E33" s="9" t="s">
        <v>24</v>
      </c>
      <c r="F33" s="9" t="s">
        <v>24</v>
      </c>
      <c r="G33" s="9" t="s">
        <v>24</v>
      </c>
      <c r="H33" s="9" t="s">
        <v>24</v>
      </c>
      <c r="I33" s="9" t="s">
        <v>24</v>
      </c>
      <c r="J33" s="9" t="s">
        <v>24</v>
      </c>
      <c r="K33" s="9" t="s">
        <v>24</v>
      </c>
      <c r="L33" s="9" t="s">
        <v>24</v>
      </c>
    </row>
    <row r="34" spans="1:14">
      <c r="A34" s="26" t="s">
        <v>35</v>
      </c>
      <c r="B34" s="27"/>
      <c r="C34" s="9" t="s">
        <v>24</v>
      </c>
      <c r="D34" s="9" t="s">
        <v>24</v>
      </c>
      <c r="E34" s="9" t="s">
        <v>24</v>
      </c>
      <c r="F34" s="9" t="s">
        <v>24</v>
      </c>
      <c r="G34" s="9" t="s">
        <v>24</v>
      </c>
      <c r="H34" s="9" t="s">
        <v>24</v>
      </c>
      <c r="I34" s="9" t="s">
        <v>24</v>
      </c>
      <c r="J34" s="9" t="s">
        <v>24</v>
      </c>
      <c r="K34" s="9" t="s">
        <v>24</v>
      </c>
      <c r="L34" s="9" t="s">
        <v>24</v>
      </c>
    </row>
    <row r="35" spans="1:14">
      <c r="A35" s="26" t="s">
        <v>36</v>
      </c>
      <c r="B35" s="27"/>
      <c r="C35" s="9" t="s">
        <v>24</v>
      </c>
      <c r="D35" s="9" t="s">
        <v>24</v>
      </c>
      <c r="E35" s="9" t="s">
        <v>24</v>
      </c>
      <c r="F35" s="9" t="s">
        <v>24</v>
      </c>
      <c r="G35" s="9" t="s">
        <v>24</v>
      </c>
      <c r="H35" s="9" t="s">
        <v>24</v>
      </c>
      <c r="I35" s="9" t="s">
        <v>24</v>
      </c>
      <c r="J35" s="9" t="s">
        <v>24</v>
      </c>
      <c r="K35" s="9" t="s">
        <v>24</v>
      </c>
      <c r="L35" s="9" t="s">
        <v>24</v>
      </c>
    </row>
    <row r="36" spans="1:14">
      <c r="A36" s="26" t="s">
        <v>37</v>
      </c>
      <c r="B36" s="27"/>
      <c r="C36" s="9" t="s">
        <v>24</v>
      </c>
      <c r="D36" s="9" t="s">
        <v>24</v>
      </c>
      <c r="E36" s="9" t="s">
        <v>24</v>
      </c>
      <c r="F36" s="9" t="s">
        <v>24</v>
      </c>
      <c r="G36" s="9" t="s">
        <v>24</v>
      </c>
      <c r="H36" s="9" t="s">
        <v>24</v>
      </c>
      <c r="I36" s="9" t="s">
        <v>24</v>
      </c>
      <c r="J36" s="9" t="s">
        <v>24</v>
      </c>
      <c r="K36" s="9" t="s">
        <v>24</v>
      </c>
      <c r="L36" s="9" t="s">
        <v>24</v>
      </c>
    </row>
    <row r="37" spans="1:14">
      <c r="A37" s="26" t="s">
        <v>38</v>
      </c>
      <c r="B37" s="27"/>
      <c r="C37" s="9" t="s">
        <v>24</v>
      </c>
      <c r="D37" s="9" t="s">
        <v>24</v>
      </c>
      <c r="E37" s="9" t="s">
        <v>24</v>
      </c>
      <c r="F37" s="9" t="s">
        <v>24</v>
      </c>
      <c r="G37" s="9" t="s">
        <v>24</v>
      </c>
      <c r="H37" s="9" t="s">
        <v>24</v>
      </c>
      <c r="I37" s="9" t="s">
        <v>24</v>
      </c>
      <c r="J37" s="9" t="s">
        <v>24</v>
      </c>
      <c r="K37" s="9" t="s">
        <v>24</v>
      </c>
      <c r="L37" s="9" t="s">
        <v>24</v>
      </c>
    </row>
    <row r="38" spans="1:14">
      <c r="A38" s="32" t="s">
        <v>26</v>
      </c>
      <c r="B38" s="33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4">
      <c r="A39" s="30" t="s">
        <v>27</v>
      </c>
      <c r="B39" s="31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4">
      <c r="A40" s="28" t="s">
        <v>28</v>
      </c>
      <c r="B40" s="29"/>
      <c r="C40" s="24">
        <v>15222.72</v>
      </c>
      <c r="D40" s="24">
        <f>24*650</f>
        <v>15600</v>
      </c>
      <c r="E40" s="24">
        <v>14453.52</v>
      </c>
      <c r="F40" s="24">
        <v>4320</v>
      </c>
      <c r="G40" s="25">
        <v>9341.4599999999991</v>
      </c>
      <c r="H40" s="24">
        <v>37320</v>
      </c>
      <c r="I40" s="24">
        <v>19845.13</v>
      </c>
      <c r="J40" s="24">
        <v>0</v>
      </c>
      <c r="K40" s="24">
        <v>0</v>
      </c>
      <c r="L40" s="24">
        <v>6000</v>
      </c>
    </row>
    <row r="41" spans="1:14">
      <c r="A41" s="30" t="s">
        <v>29</v>
      </c>
      <c r="B41" s="31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>
      <c r="A42" s="28" t="s">
        <v>30</v>
      </c>
      <c r="B42" s="29"/>
      <c r="C42" s="24">
        <v>5512.5</v>
      </c>
      <c r="D42" s="24">
        <f>49*180</f>
        <v>8820</v>
      </c>
      <c r="E42" s="25">
        <v>4834.83</v>
      </c>
      <c r="F42" s="24">
        <v>5880</v>
      </c>
      <c r="G42" s="24">
        <v>6407.69</v>
      </c>
      <c r="H42" s="24">
        <v>4165</v>
      </c>
      <c r="I42" s="24">
        <v>9638.8700000000008</v>
      </c>
      <c r="J42" s="24">
        <v>8578.83</v>
      </c>
      <c r="K42" s="24">
        <v>11225.98</v>
      </c>
      <c r="L42" s="24">
        <v>2842</v>
      </c>
    </row>
    <row r="43" spans="1:14">
      <c r="A43" s="30" t="s">
        <v>31</v>
      </c>
      <c r="B43" s="31"/>
      <c r="C43" s="24"/>
      <c r="D43" s="24"/>
      <c r="E43" s="24"/>
      <c r="F43" s="24"/>
      <c r="G43" s="24"/>
      <c r="H43" s="24"/>
      <c r="I43" s="24"/>
      <c r="J43" s="24"/>
      <c r="K43" s="24"/>
      <c r="L43" s="24"/>
      <c r="N43" s="23"/>
    </row>
    <row r="44" spans="1:14">
      <c r="A44" s="26" t="s">
        <v>32</v>
      </c>
      <c r="B44" s="27"/>
      <c r="C44" s="24">
        <v>4950.75</v>
      </c>
      <c r="D44" s="24">
        <f>287*30</f>
        <v>8610</v>
      </c>
      <c r="E44" s="24">
        <v>6408.71</v>
      </c>
      <c r="F44" s="24">
        <v>7175</v>
      </c>
      <c r="G44" s="24">
        <v>5986.82</v>
      </c>
      <c r="H44" s="24">
        <v>7749</v>
      </c>
      <c r="I44" s="24">
        <v>9413.76</v>
      </c>
      <c r="J44" s="24">
        <v>6609.97</v>
      </c>
      <c r="K44" s="24">
        <v>8509.1</v>
      </c>
      <c r="L44" s="24">
        <v>4305</v>
      </c>
      <c r="N44" s="23"/>
    </row>
    <row r="45" spans="1:14">
      <c r="A45" s="28" t="s">
        <v>33</v>
      </c>
      <c r="B45" s="29"/>
      <c r="C45" s="24">
        <v>6380</v>
      </c>
      <c r="D45" s="24">
        <f>110*80</f>
        <v>8800</v>
      </c>
      <c r="E45" s="24">
        <v>6839.8</v>
      </c>
      <c r="F45" s="24">
        <v>12100</v>
      </c>
      <c r="G45" s="24">
        <v>30563.08</v>
      </c>
      <c r="H45" s="24">
        <v>25960</v>
      </c>
      <c r="I45" s="24">
        <v>24367.62</v>
      </c>
      <c r="J45" s="24">
        <v>21879.69</v>
      </c>
      <c r="K45" s="24">
        <v>28166.02</v>
      </c>
      <c r="L45" s="24">
        <v>6050</v>
      </c>
      <c r="N45" s="23"/>
    </row>
    <row r="46" spans="1:14">
      <c r="A46" s="26" t="s">
        <v>34</v>
      </c>
      <c r="B46" s="27"/>
      <c r="C46" s="24">
        <v>105</v>
      </c>
      <c r="D46" s="24">
        <f>60*5</f>
        <v>300</v>
      </c>
      <c r="E46" s="24">
        <v>375.6</v>
      </c>
      <c r="F46" s="24">
        <v>720</v>
      </c>
      <c r="G46" s="24">
        <v>323.08</v>
      </c>
      <c r="H46" s="24">
        <v>298</v>
      </c>
      <c r="I46" s="24">
        <v>315.87</v>
      </c>
      <c r="J46" s="24">
        <v>251.25</v>
      </c>
      <c r="K46" s="24">
        <v>323.44</v>
      </c>
      <c r="L46" s="24">
        <v>200.4</v>
      </c>
    </row>
    <row r="47" spans="1:14">
      <c r="A47" s="26" t="s">
        <v>35</v>
      </c>
      <c r="B47" s="27"/>
      <c r="C47" s="24">
        <v>60</v>
      </c>
      <c r="D47" s="24">
        <f>2*60</f>
        <v>120</v>
      </c>
      <c r="E47" s="24">
        <v>22.38</v>
      </c>
      <c r="F47" s="24">
        <v>60</v>
      </c>
      <c r="G47" s="24">
        <v>172.31</v>
      </c>
      <c r="H47" s="24">
        <v>32</v>
      </c>
      <c r="I47" s="24">
        <v>28.25</v>
      </c>
      <c r="J47" s="24">
        <v>20.94</v>
      </c>
      <c r="K47" s="24">
        <v>26.95</v>
      </c>
      <c r="L47" s="24">
        <v>28</v>
      </c>
    </row>
    <row r="48" spans="1:14">
      <c r="A48" s="26" t="s">
        <v>36</v>
      </c>
      <c r="B48" s="27"/>
      <c r="C48" s="24">
        <v>26</v>
      </c>
      <c r="D48" s="24">
        <f>2*70</f>
        <v>140</v>
      </c>
      <c r="E48" s="24">
        <v>99.48</v>
      </c>
      <c r="F48" s="24">
        <v>80</v>
      </c>
      <c r="G48" s="24">
        <v>284.31</v>
      </c>
      <c r="H48" s="24">
        <v>30</v>
      </c>
      <c r="I48" s="24">
        <v>64.27</v>
      </c>
      <c r="J48" s="24">
        <v>41.88</v>
      </c>
      <c r="K48" s="24">
        <v>53.91</v>
      </c>
      <c r="L48" s="24">
        <v>80</v>
      </c>
    </row>
    <row r="49" spans="1:12" ht="27" customHeight="1">
      <c r="A49" s="28" t="s">
        <v>37</v>
      </c>
      <c r="B49" s="29"/>
      <c r="C49" s="24">
        <v>990</v>
      </c>
      <c r="D49" s="24">
        <f>120*25</f>
        <v>3000</v>
      </c>
      <c r="E49" s="24">
        <v>1353.6</v>
      </c>
      <c r="F49" s="24">
        <v>960</v>
      </c>
      <c r="G49" s="24">
        <v>956.31</v>
      </c>
      <c r="H49" s="24">
        <v>1320</v>
      </c>
      <c r="I49" s="24">
        <v>1887</v>
      </c>
      <c r="J49" s="24">
        <v>929.63</v>
      </c>
      <c r="K49" s="24">
        <v>1196.72</v>
      </c>
      <c r="L49" s="24">
        <v>948</v>
      </c>
    </row>
    <row r="50" spans="1:12">
      <c r="A50" s="26" t="s">
        <v>38</v>
      </c>
      <c r="B50" s="27"/>
      <c r="C50" s="24">
        <v>262.5</v>
      </c>
      <c r="D50" s="24">
        <f>50*8</f>
        <v>400</v>
      </c>
      <c r="E50" s="24">
        <v>265.5</v>
      </c>
      <c r="F50" s="24">
        <v>600</v>
      </c>
      <c r="G50" s="24">
        <v>269.23</v>
      </c>
      <c r="H50" s="24">
        <v>295</v>
      </c>
      <c r="I50" s="24">
        <v>242.63</v>
      </c>
      <c r="J50" s="24">
        <v>314.06</v>
      </c>
      <c r="K50" s="24">
        <v>404.3</v>
      </c>
      <c r="L50" s="24">
        <v>192.5</v>
      </c>
    </row>
    <row r="51" spans="1:12">
      <c r="A51" s="30"/>
      <c r="B51" s="31"/>
      <c r="C51" s="25">
        <f>C44+C45+C46+C47+C48+C49+C50</f>
        <v>12774.25</v>
      </c>
      <c r="D51" s="24">
        <f t="shared" ref="D51:L51" si="0">D44+D45+D46+D47+D48+D49+D50</f>
        <v>21370</v>
      </c>
      <c r="E51" s="24">
        <f t="shared" si="0"/>
        <v>15365.07</v>
      </c>
      <c r="F51" s="24">
        <f t="shared" si="0"/>
        <v>21695</v>
      </c>
      <c r="G51" s="24">
        <f t="shared" si="0"/>
        <v>38555.14</v>
      </c>
      <c r="H51" s="24">
        <f t="shared" si="0"/>
        <v>35684</v>
      </c>
      <c r="I51" s="24">
        <f t="shared" si="0"/>
        <v>36319.399999999994</v>
      </c>
      <c r="J51" s="24">
        <f t="shared" si="0"/>
        <v>30047.420000000002</v>
      </c>
      <c r="K51" s="24">
        <f t="shared" si="0"/>
        <v>38680.44000000001</v>
      </c>
      <c r="L51" s="24">
        <f t="shared" si="0"/>
        <v>11803.9</v>
      </c>
    </row>
    <row r="52" spans="1:12">
      <c r="A52" s="21"/>
      <c r="B52" s="22"/>
      <c r="C52" s="25"/>
      <c r="D52" s="20"/>
      <c r="E52" s="20"/>
      <c r="F52" s="20"/>
      <c r="G52" s="20"/>
      <c r="H52" s="20"/>
      <c r="I52" s="20"/>
      <c r="J52" s="20"/>
      <c r="K52" s="20"/>
      <c r="L52" s="20"/>
    </row>
    <row r="53" spans="1:12">
      <c r="A53" s="21" t="s">
        <v>44</v>
      </c>
      <c r="B53" s="22"/>
      <c r="C53" s="25">
        <f>C40+C42+C51</f>
        <v>33509.47</v>
      </c>
      <c r="D53" s="25">
        <f t="shared" ref="D53:L53" si="1">D40+D42+D51</f>
        <v>45790</v>
      </c>
      <c r="E53" s="25">
        <f t="shared" si="1"/>
        <v>34653.42</v>
      </c>
      <c r="F53" s="25">
        <f t="shared" si="1"/>
        <v>31895</v>
      </c>
      <c r="G53" s="25">
        <f t="shared" si="1"/>
        <v>54304.289999999994</v>
      </c>
      <c r="H53" s="25">
        <f t="shared" si="1"/>
        <v>77169</v>
      </c>
      <c r="I53" s="25">
        <f t="shared" si="1"/>
        <v>65803.399999999994</v>
      </c>
      <c r="J53" s="25">
        <f t="shared" si="1"/>
        <v>38626.25</v>
      </c>
      <c r="K53" s="25">
        <f t="shared" si="1"/>
        <v>49906.420000000013</v>
      </c>
      <c r="L53" s="25">
        <f t="shared" si="1"/>
        <v>20645.900000000001</v>
      </c>
    </row>
    <row r="54" spans="1:12">
      <c r="A54" s="20" t="s">
        <v>39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5" thickBot="1">
      <c r="A55" s="39"/>
      <c r="B55" s="40"/>
      <c r="C55" s="16" t="s">
        <v>53</v>
      </c>
      <c r="D55" s="16" t="s">
        <v>54</v>
      </c>
      <c r="E55" s="16" t="s">
        <v>55</v>
      </c>
      <c r="F55" s="8"/>
      <c r="G55" s="8"/>
      <c r="H55" s="8"/>
      <c r="I55" s="8"/>
      <c r="J55" s="8"/>
      <c r="K55" s="8"/>
      <c r="L55" s="8"/>
    </row>
    <row r="56" spans="1:12">
      <c r="A56" s="43" t="s">
        <v>56</v>
      </c>
      <c r="B56" s="44"/>
      <c r="C56" s="45">
        <v>9341.4599999999991</v>
      </c>
      <c r="D56" s="46"/>
      <c r="E56" s="47"/>
      <c r="F56" s="38"/>
      <c r="G56" s="9"/>
      <c r="H56" s="9"/>
      <c r="I56" s="9"/>
      <c r="J56" s="9"/>
      <c r="K56" s="9"/>
      <c r="L56" s="9"/>
    </row>
    <row r="57" spans="1:12" ht="28.8">
      <c r="A57" s="48" t="s">
        <v>57</v>
      </c>
      <c r="B57" s="15"/>
      <c r="C57" s="9"/>
      <c r="D57" s="25">
        <v>4834.83</v>
      </c>
      <c r="E57" s="49"/>
      <c r="F57" s="38"/>
      <c r="G57" s="9"/>
      <c r="H57" s="9"/>
      <c r="I57" s="9"/>
      <c r="J57" s="9"/>
      <c r="K57" s="9"/>
      <c r="L57" s="9"/>
    </row>
    <row r="58" spans="1:12" ht="15" thickBot="1">
      <c r="A58" s="50" t="s">
        <v>58</v>
      </c>
      <c r="B58" s="51"/>
      <c r="C58" s="52"/>
      <c r="D58" s="52"/>
      <c r="E58" s="53">
        <v>12774.25</v>
      </c>
      <c r="F58" s="38"/>
      <c r="G58" s="9"/>
      <c r="H58" s="9"/>
      <c r="I58" s="9"/>
      <c r="J58" s="9"/>
      <c r="K58" s="9"/>
      <c r="L58" s="9"/>
    </row>
    <row r="59" spans="1:12">
      <c r="A59" s="41"/>
      <c r="B59" s="42"/>
      <c r="C59" s="41"/>
      <c r="D59" s="41"/>
      <c r="E59" s="41"/>
      <c r="F59" s="9"/>
      <c r="G59" s="9"/>
      <c r="H59" s="9"/>
      <c r="I59" s="9"/>
      <c r="J59" s="9"/>
      <c r="K59" s="9"/>
      <c r="L59" s="9"/>
    </row>
    <row r="60" spans="1:12">
      <c r="A60" s="20" t="s">
        <v>59</v>
      </c>
      <c r="B60" s="15"/>
      <c r="C60" s="9"/>
      <c r="D60" s="9"/>
      <c r="E60" s="9"/>
      <c r="F60" s="9"/>
      <c r="G60" s="9"/>
      <c r="H60" s="9"/>
      <c r="I60" s="9"/>
      <c r="J60" s="9"/>
      <c r="K60" s="9"/>
      <c r="L60" s="9"/>
    </row>
  </sheetData>
  <mergeCells count="42">
    <mergeCell ref="A51:B51"/>
    <mergeCell ref="A9:B9"/>
    <mergeCell ref="A26:B26"/>
    <mergeCell ref="A27:B27"/>
    <mergeCell ref="A28:B28"/>
    <mergeCell ref="A18:B18"/>
    <mergeCell ref="A19:B19"/>
    <mergeCell ref="A20:B20"/>
    <mergeCell ref="A21:B21"/>
    <mergeCell ref="A22:B22"/>
    <mergeCell ref="A24:B24"/>
    <mergeCell ref="A23:B23"/>
    <mergeCell ref="A10:B10"/>
    <mergeCell ref="A11:B11"/>
    <mergeCell ref="A12:B12"/>
    <mergeCell ref="A13:B13"/>
    <mergeCell ref="A14:B14"/>
    <mergeCell ref="A29:B29"/>
    <mergeCell ref="A15:B15"/>
    <mergeCell ref="A16:B16"/>
    <mergeCell ref="A17:B1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9:B49"/>
    <mergeCell ref="A50:B50"/>
    <mergeCell ref="A44:B44"/>
    <mergeCell ref="A45:B45"/>
    <mergeCell ref="A46:B46"/>
    <mergeCell ref="A47:B47"/>
    <mergeCell ref="A48:B48"/>
  </mergeCells>
  <hyperlinks>
    <hyperlink ref="B4" r:id="rId1" xr:uid="{1B5DDC82-DFB5-4D6A-8846-97C207A28A65}"/>
    <hyperlink ref="B5" r:id="rId2" xr:uid="{8A10074C-0BF4-4CAC-974A-2C85AB6DACFC}"/>
  </hyperlinks>
  <pageMargins left="0.75" right="0.75" top="1" bottom="1" header="0.5" footer="0.5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Adminstrator</dc:creator>
  <cp:lastModifiedBy>Isaac Tatenda Pandipumunu</cp:lastModifiedBy>
  <cp:lastPrinted>2024-12-12T13:21:19Z</cp:lastPrinted>
  <dcterms:created xsi:type="dcterms:W3CDTF">2024-12-03T09:57:14Z</dcterms:created>
  <dcterms:modified xsi:type="dcterms:W3CDTF">2024-12-13T14:25:25Z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33F977E99A7A4ED684713C5D1754C6DA_11</vt:lpwstr>
  </property>
  <property fmtid="{D5CDD505-2E9C-101B-9397-08002B2CF9AE}" pid="3" name="KSOProductBuildVer">
    <vt:lpwstr>1033-12.2.0.18911</vt:lpwstr>
  </property>
</Properties>
</file>